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ады фин.отдел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<sst xmlns="http://schemas.openxmlformats.org/spreadsheetml/2006/main" count="55" uniqueCount="53">
  <si>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КБК</t>
  </si>
  <si>
    <t>ИТОГО:</t>
  </si>
  <si>
    <t>Зарплата</t>
  </si>
  <si>
    <t>Услуги связи</t>
  </si>
  <si>
    <t>Транспортные услуги</t>
  </si>
  <si>
    <t>Отопление</t>
  </si>
  <si>
    <t>Электроэнергия</t>
  </si>
  <si>
    <t>Водоотведение</t>
  </si>
  <si>
    <t>Вывоз сухого мусора</t>
  </si>
  <si>
    <t>Услуги дератизации</t>
  </si>
  <si>
    <t>Промывка системы отопления</t>
  </si>
  <si>
    <t>Прочие услуги</t>
  </si>
  <si>
    <t>Медосмотр</t>
  </si>
  <si>
    <t>Санминимум</t>
  </si>
  <si>
    <t>Обслуживание тепловых счетчиков</t>
  </si>
  <si>
    <t>Питание дошкольников</t>
  </si>
  <si>
    <t>Начисление на з/плату 30,2</t>
  </si>
  <si>
    <t>прочие выплаты</t>
  </si>
  <si>
    <t>связь</t>
  </si>
  <si>
    <t>интернет</t>
  </si>
  <si>
    <t>Проезд на пассажирском транспорте</t>
  </si>
  <si>
    <t>Доставка угля</t>
  </si>
  <si>
    <t xml:space="preserve">Коммунальные услуги </t>
  </si>
  <si>
    <t xml:space="preserve">Вода </t>
  </si>
  <si>
    <t>Услуги по содержанию имущества</t>
  </si>
  <si>
    <t>Обслуживание пожарной сигнализации</t>
  </si>
  <si>
    <t xml:space="preserve">Прочие расходы   </t>
  </si>
  <si>
    <t>Увеличение стоимости матер. запасов</t>
  </si>
  <si>
    <t>Стройматериалы</t>
  </si>
  <si>
    <t>Мягкий инвентарь</t>
  </si>
  <si>
    <t>Хозтовары</t>
  </si>
  <si>
    <t>Регистрация уставов</t>
  </si>
  <si>
    <t>налог на имущество, экология, водный,транспорт</t>
  </si>
  <si>
    <t>ДОУ  № 74 с. Камышовка</t>
  </si>
  <si>
    <t>местный</t>
  </si>
  <si>
    <t>областной</t>
  </si>
  <si>
    <t>Приобретение материальных запасов (согласно ваших смет)</t>
  </si>
  <si>
    <t>Пожарная безопасность</t>
  </si>
  <si>
    <t>Пропитка чердачных перекрытий</t>
  </si>
  <si>
    <t>Поверка весов</t>
  </si>
  <si>
    <t>Зарядка огнетушителей</t>
  </si>
  <si>
    <t>Техническое обслуживание сигнала "Мираж"</t>
  </si>
  <si>
    <t>ИТОГО</t>
  </si>
  <si>
    <t>Приноящая доход деятельность</t>
  </si>
  <si>
    <t>Муниципальное задание ("4")</t>
  </si>
  <si>
    <t>Иные субсидии ("5")</t>
  </si>
  <si>
    <t>("2")</t>
  </si>
  <si>
    <t>Увеличение стоимости осноных средств</t>
  </si>
  <si>
    <t>Компенсация части родительской платы</t>
  </si>
  <si>
    <t>Пособие по социальной помощи населению</t>
  </si>
  <si>
    <t>Начальник отдела образования                                                             Н.Е.Шафорост</t>
  </si>
  <si>
    <t>БЮДЖЕТ на 1 апреля 2015</t>
  </si>
  <si>
    <t>Гл.экономист                                                                                          Н.В.Шарова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</si>
</sst>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%"/>
    <numFmt numFmtId="183" formatCode="0.0000%"/>
    <numFmt numFmtId="184" formatCode="0.0000"/>
    <numFmt numFmtId="185" formatCode="0.00000"/>
  </numFmts>
  <fonts count="48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9"/>
      <color indexed="10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81" fontId="7" fillId="33" borderId="10" xfId="0" applyNumberFormat="1" applyFont="1" applyFill="1" applyBorder="1" applyAlignment="1">
      <alignment horizontal="center"/>
    </xf>
    <xf numFmtId="181" fontId="4" fillId="33" borderId="10" xfId="0" applyNumberFormat="1" applyFont="1" applyFill="1" applyBorder="1" applyAlignment="1">
      <alignment horizontal="center"/>
    </xf>
    <xf numFmtId="18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4" fillId="33" borderId="0" xfId="0" applyFont="1" applyFill="1" applyBorder="1" applyAlignment="1">
      <alignment vertical="top" wrapText="1"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181" fontId="4" fillId="33" borderId="14" xfId="0" applyNumberFormat="1" applyFont="1" applyFill="1" applyBorder="1" applyAlignment="1">
      <alignment horizontal="center"/>
    </xf>
    <xf numFmtId="181" fontId="7" fillId="33" borderId="14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 vertical="center" wrapText="1"/>
    </xf>
    <xf numFmtId="181" fontId="5" fillId="33" borderId="15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vertical="top" wrapText="1"/>
    </xf>
    <xf numFmtId="0" fontId="9" fillId="33" borderId="0" xfId="0" applyFont="1" applyFill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10" fillId="33" borderId="16" xfId="0" applyFont="1" applyFill="1" applyBorder="1" applyAlignment="1">
      <alignment horizontal="center" vertical="top" wrapText="1"/>
    </xf>
    <xf numFmtId="180" fontId="3" fillId="33" borderId="17" xfId="0" applyNumberFormat="1" applyFont="1" applyFill="1" applyBorder="1" applyAlignment="1">
      <alignment horizontal="center" vertical="top" wrapText="1"/>
    </xf>
    <xf numFmtId="180" fontId="11" fillId="33" borderId="18" xfId="0" applyNumberFormat="1" applyFont="1" applyFill="1" applyBorder="1" applyAlignment="1">
      <alignment horizontal="center" vertical="top" wrapText="1"/>
    </xf>
    <xf numFmtId="181" fontId="4" fillId="33" borderId="15" xfId="0" applyNumberFormat="1" applyFont="1" applyFill="1" applyBorder="1" applyAlignment="1">
      <alignment horizontal="center"/>
    </xf>
    <xf numFmtId="180" fontId="3" fillId="33" borderId="19" xfId="0" applyNumberFormat="1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181" fontId="5" fillId="33" borderId="11" xfId="0" applyNumberFormat="1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181" fontId="5" fillId="33" borderId="10" xfId="0" applyNumberFormat="1" applyFont="1" applyFill="1" applyBorder="1" applyAlignment="1">
      <alignment horizontal="center" vertical="center" wrapText="1"/>
    </xf>
    <xf numFmtId="181" fontId="5" fillId="33" borderId="14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180" fontId="11" fillId="33" borderId="20" xfId="0" applyNumberFormat="1" applyFont="1" applyFill="1" applyBorder="1" applyAlignment="1">
      <alignment horizontal="center" vertical="top" wrapText="1"/>
    </xf>
    <xf numFmtId="181" fontId="5" fillId="33" borderId="21" xfId="0" applyNumberFormat="1" applyFont="1" applyFill="1" applyBorder="1" applyAlignment="1">
      <alignment horizontal="center"/>
    </xf>
    <xf numFmtId="181" fontId="5" fillId="33" borderId="10" xfId="0" applyNumberFormat="1" applyFont="1" applyFill="1" applyBorder="1" applyAlignment="1">
      <alignment horizontal="center"/>
    </xf>
    <xf numFmtId="181" fontId="5" fillId="33" borderId="14" xfId="0" applyNumberFormat="1" applyFont="1" applyFill="1" applyBorder="1" applyAlignment="1">
      <alignment horizontal="center"/>
    </xf>
    <xf numFmtId="181" fontId="4" fillId="33" borderId="21" xfId="0" applyNumberFormat="1" applyFont="1" applyFill="1" applyBorder="1" applyAlignment="1">
      <alignment horizontal="center"/>
    </xf>
    <xf numFmtId="181" fontId="5" fillId="33" borderId="22" xfId="0" applyNumberFormat="1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 vertical="top" wrapText="1"/>
    </xf>
    <xf numFmtId="0" fontId="13" fillId="33" borderId="16" xfId="0" applyFont="1" applyFill="1" applyBorder="1" applyAlignment="1">
      <alignment horizontal="center" vertical="top" wrapText="1"/>
    </xf>
    <xf numFmtId="0" fontId="13" fillId="33" borderId="23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0" fontId="13" fillId="33" borderId="10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13" fillId="33" borderId="11" xfId="0" applyNumberFormat="1" applyFont="1" applyFill="1" applyBorder="1" applyAlignment="1">
      <alignment horizontal="center" vertical="top" wrapText="1"/>
    </xf>
    <xf numFmtId="0" fontId="1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6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180" fontId="11" fillId="33" borderId="16" xfId="0" applyNumberFormat="1" applyFont="1" applyFill="1" applyBorder="1" applyAlignment="1">
      <alignment horizontal="center" vertical="top" wrapText="1"/>
    </xf>
    <xf numFmtId="0" fontId="12" fillId="0" borderId="2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3" fillId="33" borderId="16" xfId="0" applyFont="1" applyFill="1" applyBorder="1" applyAlignment="1">
      <alignment horizontal="center" vertical="top" wrapText="1"/>
    </xf>
    <xf numFmtId="0" fontId="13" fillId="33" borderId="25" xfId="0" applyFont="1" applyFill="1" applyBorder="1" applyAlignment="1">
      <alignment horizontal="center" vertical="top" wrapText="1"/>
    </xf>
    <xf numFmtId="0" fontId="13" fillId="33" borderId="2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130" zoomScaleNormal="130" zoomScalePageLayoutView="0" workbookViewId="0" topLeftCell="A1">
      <selection activeCell="E47" sqref="E47"/>
    </sheetView>
  </sheetViews>
  <sheetFormatPr defaultColWidth="11.57421875" defaultRowHeight="12.75"/>
  <cols>
    <col min="1" max="1" width="34.140625" style="12" customWidth="1"/>
    <col min="2" max="2" width="7.8515625" style="13" customWidth="1"/>
    <col min="3" max="3" width="10.140625" style="13" customWidth="1"/>
    <col min="4" max="4" width="10.57421875" style="5" customWidth="1"/>
    <col min="5" max="6" width="11.57421875" style="28" customWidth="1"/>
    <col min="7" max="7" width="9.421875" style="13" customWidth="1"/>
    <col min="8" max="8" width="11.57421875" style="28" customWidth="1"/>
    <col min="9" max="9" width="10.28125" style="5" customWidth="1"/>
    <col min="10" max="10" width="11.57421875" style="28" customWidth="1"/>
    <col min="11" max="16384" width="11.57421875" style="5" customWidth="1"/>
  </cols>
  <sheetData>
    <row r="1" spans="1:10" s="2" customFormat="1" ht="15.75" customHeight="1">
      <c r="A1" s="65" t="s">
        <v>51</v>
      </c>
      <c r="B1" s="65"/>
      <c r="C1" s="1"/>
      <c r="E1" s="26"/>
      <c r="F1" s="26"/>
      <c r="G1" s="1"/>
      <c r="H1" s="26"/>
      <c r="J1" s="26"/>
    </row>
    <row r="2" spans="1:10" s="2" customFormat="1" ht="13.5" customHeight="1">
      <c r="A2" s="66" t="s">
        <v>33</v>
      </c>
      <c r="B2" s="66"/>
      <c r="C2" s="1"/>
      <c r="E2" s="26"/>
      <c r="F2" s="26"/>
      <c r="G2" s="1"/>
      <c r="H2" s="26"/>
      <c r="J2" s="26"/>
    </row>
    <row r="3" spans="1:10" ht="48">
      <c r="A3" s="3"/>
      <c r="B3" s="4" t="s">
        <v>0</v>
      </c>
      <c r="C3" s="34" t="s">
        <v>34</v>
      </c>
      <c r="D3" s="31" t="s">
        <v>35</v>
      </c>
      <c r="E3" s="32" t="s">
        <v>42</v>
      </c>
      <c r="F3" s="46" t="s">
        <v>48</v>
      </c>
      <c r="G3" s="30" t="s">
        <v>37</v>
      </c>
      <c r="H3" s="27" t="s">
        <v>42</v>
      </c>
      <c r="I3" s="25" t="s">
        <v>43</v>
      </c>
      <c r="J3" s="27" t="s">
        <v>42</v>
      </c>
    </row>
    <row r="4" spans="1:10" s="29" customFormat="1" ht="12.75" customHeight="1">
      <c r="A4" s="35"/>
      <c r="B4" s="36"/>
      <c r="C4" s="67" t="s">
        <v>44</v>
      </c>
      <c r="D4" s="68"/>
      <c r="E4" s="69"/>
      <c r="F4" s="70" t="s">
        <v>45</v>
      </c>
      <c r="G4" s="71"/>
      <c r="H4" s="72"/>
      <c r="I4" s="63" t="s">
        <v>46</v>
      </c>
      <c r="J4" s="64"/>
    </row>
    <row r="5" spans="1:10" s="60" customFormat="1" ht="12.75" customHeight="1">
      <c r="A5" s="57"/>
      <c r="B5" s="58"/>
      <c r="C5" s="59">
        <v>4219901</v>
      </c>
      <c r="D5" s="55">
        <v>4219912</v>
      </c>
      <c r="E5" s="56"/>
      <c r="F5" s="52">
        <v>5201012</v>
      </c>
      <c r="G5" s="52">
        <v>7951200</v>
      </c>
      <c r="H5" s="52"/>
      <c r="I5" s="53"/>
      <c r="J5" s="54"/>
    </row>
    <row r="6" spans="1:10" ht="12">
      <c r="A6" s="6" t="s">
        <v>2</v>
      </c>
      <c r="B6" s="7">
        <v>211</v>
      </c>
      <c r="C6" s="33">
        <v>1160.5</v>
      </c>
      <c r="D6" s="33">
        <v>3100</v>
      </c>
      <c r="E6" s="24">
        <f>SUM(C6:D6)</f>
        <v>4260.5</v>
      </c>
      <c r="F6" s="47"/>
      <c r="G6" s="50"/>
      <c r="H6" s="51">
        <f>SUM(G6)</f>
        <v>0</v>
      </c>
      <c r="I6" s="39"/>
      <c r="J6" s="38">
        <f>SUM(I6)</f>
        <v>0</v>
      </c>
    </row>
    <row r="7" spans="1:10" ht="12">
      <c r="A7" s="6" t="s">
        <v>16</v>
      </c>
      <c r="B7" s="7">
        <v>213</v>
      </c>
      <c r="C7" s="15">
        <v>350.471</v>
      </c>
      <c r="D7" s="15">
        <v>936.2</v>
      </c>
      <c r="E7" s="24">
        <f aca="true" t="shared" si="0" ref="E7:E44">SUM(C7:D7)</f>
        <v>1286.671</v>
      </c>
      <c r="F7" s="47"/>
      <c r="G7" s="21"/>
      <c r="H7" s="37">
        <f aca="true" t="shared" si="1" ref="H7:H44">SUM(G7)</f>
        <v>0</v>
      </c>
      <c r="I7" s="39"/>
      <c r="J7" s="38">
        <f aca="true" t="shared" si="2" ref="J7:J45">SUM(I7)</f>
        <v>0</v>
      </c>
    </row>
    <row r="8" spans="1:10" ht="12">
      <c r="A8" s="8" t="s">
        <v>17</v>
      </c>
      <c r="B8" s="7">
        <v>212</v>
      </c>
      <c r="C8" s="14"/>
      <c r="D8" s="14"/>
      <c r="E8" s="24">
        <f t="shared" si="0"/>
        <v>0</v>
      </c>
      <c r="F8" s="47"/>
      <c r="G8" s="22"/>
      <c r="H8" s="37">
        <f t="shared" si="1"/>
        <v>0</v>
      </c>
      <c r="I8" s="39"/>
      <c r="J8" s="38">
        <f t="shared" si="2"/>
        <v>0</v>
      </c>
    </row>
    <row r="9" spans="1:10" ht="12">
      <c r="A9" s="6" t="s">
        <v>3</v>
      </c>
      <c r="B9" s="7">
        <v>221</v>
      </c>
      <c r="C9" s="15">
        <f>C10+C11</f>
        <v>29.1</v>
      </c>
      <c r="D9" s="15">
        <f>D10+D11</f>
        <v>0</v>
      </c>
      <c r="E9" s="24">
        <f t="shared" si="0"/>
        <v>29.1</v>
      </c>
      <c r="F9" s="47"/>
      <c r="G9" s="21">
        <f>G10+G11</f>
        <v>0</v>
      </c>
      <c r="H9" s="37">
        <f t="shared" si="1"/>
        <v>0</v>
      </c>
      <c r="I9" s="39"/>
      <c r="J9" s="38">
        <f t="shared" si="2"/>
        <v>0</v>
      </c>
    </row>
    <row r="10" spans="1:10" ht="12">
      <c r="A10" s="9" t="s">
        <v>18</v>
      </c>
      <c r="B10" s="4"/>
      <c r="C10" s="15">
        <v>6.4</v>
      </c>
      <c r="D10" s="15"/>
      <c r="E10" s="24">
        <f t="shared" si="0"/>
        <v>6.4</v>
      </c>
      <c r="F10" s="47"/>
      <c r="G10" s="21"/>
      <c r="H10" s="37">
        <f t="shared" si="1"/>
        <v>0</v>
      </c>
      <c r="I10" s="39"/>
      <c r="J10" s="38">
        <f t="shared" si="2"/>
        <v>0</v>
      </c>
    </row>
    <row r="11" spans="1:10" ht="12">
      <c r="A11" s="9" t="s">
        <v>19</v>
      </c>
      <c r="B11" s="4"/>
      <c r="C11" s="15">
        <v>22.7</v>
      </c>
      <c r="D11" s="15"/>
      <c r="E11" s="24">
        <f t="shared" si="0"/>
        <v>22.7</v>
      </c>
      <c r="F11" s="47"/>
      <c r="G11" s="21"/>
      <c r="H11" s="37">
        <f t="shared" si="1"/>
        <v>0</v>
      </c>
      <c r="I11" s="39"/>
      <c r="J11" s="38">
        <f t="shared" si="2"/>
        <v>0</v>
      </c>
    </row>
    <row r="12" spans="1:10" ht="12">
      <c r="A12" s="6" t="s">
        <v>4</v>
      </c>
      <c r="B12" s="7">
        <v>222</v>
      </c>
      <c r="C12" s="15">
        <f>C13+C14</f>
        <v>5.5</v>
      </c>
      <c r="D12" s="15">
        <f>D13+D14</f>
        <v>0</v>
      </c>
      <c r="E12" s="24">
        <f t="shared" si="0"/>
        <v>5.5</v>
      </c>
      <c r="F12" s="47"/>
      <c r="G12" s="21">
        <f>G13+G14</f>
        <v>0</v>
      </c>
      <c r="H12" s="37">
        <f t="shared" si="1"/>
        <v>0</v>
      </c>
      <c r="I12" s="39"/>
      <c r="J12" s="38">
        <f t="shared" si="2"/>
        <v>0</v>
      </c>
    </row>
    <row r="13" spans="1:10" ht="12">
      <c r="A13" s="9" t="s">
        <v>20</v>
      </c>
      <c r="B13" s="4"/>
      <c r="C13" s="15">
        <v>5.5</v>
      </c>
      <c r="D13" s="15"/>
      <c r="E13" s="24">
        <f t="shared" si="0"/>
        <v>5.5</v>
      </c>
      <c r="F13" s="47"/>
      <c r="G13" s="21"/>
      <c r="H13" s="37">
        <f t="shared" si="1"/>
        <v>0</v>
      </c>
      <c r="I13" s="39"/>
      <c r="J13" s="38">
        <f t="shared" si="2"/>
        <v>0</v>
      </c>
    </row>
    <row r="14" spans="1:10" ht="12">
      <c r="A14" s="9" t="s">
        <v>21</v>
      </c>
      <c r="B14" s="4"/>
      <c r="C14" s="15"/>
      <c r="D14" s="15"/>
      <c r="E14" s="24">
        <f t="shared" si="0"/>
        <v>0</v>
      </c>
      <c r="F14" s="47"/>
      <c r="G14" s="21"/>
      <c r="H14" s="37">
        <f t="shared" si="1"/>
        <v>0</v>
      </c>
      <c r="I14" s="39"/>
      <c r="J14" s="38">
        <f t="shared" si="2"/>
        <v>0</v>
      </c>
    </row>
    <row r="15" spans="1:10" ht="12">
      <c r="A15" s="6" t="s">
        <v>22</v>
      </c>
      <c r="B15" s="7">
        <v>223</v>
      </c>
      <c r="C15" s="15">
        <f>SUM(C16:C17)</f>
        <v>914.579</v>
      </c>
      <c r="D15" s="15">
        <f>D16+D17+D18+D19</f>
        <v>0</v>
      </c>
      <c r="E15" s="24">
        <f t="shared" si="0"/>
        <v>914.579</v>
      </c>
      <c r="F15" s="47"/>
      <c r="G15" s="21">
        <f>G16+G17+G18+G19</f>
        <v>0</v>
      </c>
      <c r="H15" s="37">
        <f t="shared" si="1"/>
        <v>0</v>
      </c>
      <c r="I15" s="39"/>
      <c r="J15" s="38">
        <f t="shared" si="2"/>
        <v>0</v>
      </c>
    </row>
    <row r="16" spans="1:10" ht="12">
      <c r="A16" s="9" t="s">
        <v>5</v>
      </c>
      <c r="B16" s="4"/>
      <c r="C16" s="15">
        <v>695.779</v>
      </c>
      <c r="D16" s="15"/>
      <c r="E16" s="24">
        <f t="shared" si="0"/>
        <v>695.779</v>
      </c>
      <c r="F16" s="47"/>
      <c r="G16" s="21"/>
      <c r="H16" s="37">
        <f t="shared" si="1"/>
        <v>0</v>
      </c>
      <c r="I16" s="39"/>
      <c r="J16" s="38">
        <f t="shared" si="2"/>
        <v>0</v>
      </c>
    </row>
    <row r="17" spans="1:10" ht="12">
      <c r="A17" s="9" t="s">
        <v>6</v>
      </c>
      <c r="B17" s="4"/>
      <c r="C17" s="15">
        <v>218.8</v>
      </c>
      <c r="D17" s="15"/>
      <c r="E17" s="24">
        <f t="shared" si="0"/>
        <v>218.8</v>
      </c>
      <c r="F17" s="47"/>
      <c r="G17" s="21"/>
      <c r="H17" s="37">
        <f t="shared" si="1"/>
        <v>0</v>
      </c>
      <c r="I17" s="39"/>
      <c r="J17" s="38">
        <f t="shared" si="2"/>
        <v>0</v>
      </c>
    </row>
    <row r="18" spans="1:10" ht="12">
      <c r="A18" s="9" t="s">
        <v>23</v>
      </c>
      <c r="B18" s="4"/>
      <c r="C18" s="14"/>
      <c r="D18" s="14"/>
      <c r="E18" s="24">
        <f t="shared" si="0"/>
        <v>0</v>
      </c>
      <c r="F18" s="47"/>
      <c r="G18" s="22"/>
      <c r="H18" s="37">
        <f t="shared" si="1"/>
        <v>0</v>
      </c>
      <c r="I18" s="39"/>
      <c r="J18" s="38">
        <f t="shared" si="2"/>
        <v>0</v>
      </c>
    </row>
    <row r="19" spans="1:10" ht="12">
      <c r="A19" s="9" t="s">
        <v>7</v>
      </c>
      <c r="B19" s="4"/>
      <c r="C19" s="14"/>
      <c r="D19" s="14"/>
      <c r="E19" s="24">
        <f t="shared" si="0"/>
        <v>0</v>
      </c>
      <c r="F19" s="47"/>
      <c r="G19" s="22"/>
      <c r="H19" s="37">
        <f t="shared" si="1"/>
        <v>0</v>
      </c>
      <c r="I19" s="39"/>
      <c r="J19" s="38">
        <f t="shared" si="2"/>
        <v>0</v>
      </c>
    </row>
    <row r="20" spans="1:10" ht="12">
      <c r="A20" s="6" t="s">
        <v>24</v>
      </c>
      <c r="B20" s="7">
        <v>225</v>
      </c>
      <c r="C20" s="15">
        <f>SUM(C21:C29)</f>
        <v>84.67</v>
      </c>
      <c r="D20" s="15">
        <f>D21+D22+D25+D26+D29</f>
        <v>0</v>
      </c>
      <c r="E20" s="24">
        <f t="shared" si="0"/>
        <v>84.67</v>
      </c>
      <c r="F20" s="47"/>
      <c r="G20" s="21">
        <f>G21+G22+G25+G26+G29</f>
        <v>16.6</v>
      </c>
      <c r="H20" s="37">
        <f t="shared" si="1"/>
        <v>16.6</v>
      </c>
      <c r="I20" s="40">
        <v>120</v>
      </c>
      <c r="J20" s="38">
        <f t="shared" si="2"/>
        <v>120</v>
      </c>
    </row>
    <row r="21" spans="1:10" ht="12">
      <c r="A21" s="9" t="s">
        <v>8</v>
      </c>
      <c r="B21" s="4"/>
      <c r="C21" s="15">
        <v>3.5</v>
      </c>
      <c r="D21" s="15"/>
      <c r="E21" s="24">
        <f t="shared" si="0"/>
        <v>3.5</v>
      </c>
      <c r="F21" s="47"/>
      <c r="G21" s="21"/>
      <c r="H21" s="37">
        <f t="shared" si="1"/>
        <v>0</v>
      </c>
      <c r="I21" s="39"/>
      <c r="J21" s="38">
        <f t="shared" si="2"/>
        <v>0</v>
      </c>
    </row>
    <row r="22" spans="1:10" ht="12">
      <c r="A22" s="9" t="s">
        <v>9</v>
      </c>
      <c r="B22" s="4"/>
      <c r="C22" s="15">
        <v>5.2</v>
      </c>
      <c r="D22" s="15"/>
      <c r="E22" s="24">
        <f t="shared" si="0"/>
        <v>5.2</v>
      </c>
      <c r="F22" s="47"/>
      <c r="G22" s="21"/>
      <c r="H22" s="37">
        <f t="shared" si="1"/>
        <v>0</v>
      </c>
      <c r="I22" s="39"/>
      <c r="J22" s="38">
        <f t="shared" si="2"/>
        <v>0</v>
      </c>
    </row>
    <row r="23" spans="1:10" ht="12">
      <c r="A23" s="9" t="s">
        <v>39</v>
      </c>
      <c r="B23" s="4"/>
      <c r="C23" s="15">
        <v>4</v>
      </c>
      <c r="D23" s="15"/>
      <c r="E23" s="24">
        <f t="shared" si="0"/>
        <v>4</v>
      </c>
      <c r="F23" s="47"/>
      <c r="G23" s="21"/>
      <c r="H23" s="37">
        <f t="shared" si="1"/>
        <v>0</v>
      </c>
      <c r="I23" s="39"/>
      <c r="J23" s="38">
        <f t="shared" si="2"/>
        <v>0</v>
      </c>
    </row>
    <row r="24" spans="1:10" ht="12">
      <c r="A24" s="9" t="s">
        <v>40</v>
      </c>
      <c r="B24" s="4"/>
      <c r="C24" s="15">
        <v>3.8</v>
      </c>
      <c r="D24" s="15"/>
      <c r="E24" s="24">
        <f t="shared" si="0"/>
        <v>3.8</v>
      </c>
      <c r="F24" s="47"/>
      <c r="G24" s="21"/>
      <c r="H24" s="37">
        <f t="shared" si="1"/>
        <v>0</v>
      </c>
      <c r="I24" s="39"/>
      <c r="J24" s="38">
        <f t="shared" si="2"/>
        <v>0</v>
      </c>
    </row>
    <row r="25" spans="1:10" ht="12">
      <c r="A25" s="9" t="s">
        <v>10</v>
      </c>
      <c r="B25" s="4"/>
      <c r="C25" s="15">
        <v>10</v>
      </c>
      <c r="D25" s="15"/>
      <c r="E25" s="24">
        <f t="shared" si="0"/>
        <v>10</v>
      </c>
      <c r="F25" s="47"/>
      <c r="G25" s="21"/>
      <c r="H25" s="37">
        <f t="shared" si="1"/>
        <v>0</v>
      </c>
      <c r="I25" s="39"/>
      <c r="J25" s="38">
        <f t="shared" si="2"/>
        <v>0</v>
      </c>
    </row>
    <row r="26" spans="1:10" ht="12">
      <c r="A26" s="9" t="s">
        <v>25</v>
      </c>
      <c r="B26" s="4"/>
      <c r="C26" s="15">
        <v>16.17</v>
      </c>
      <c r="D26" s="15"/>
      <c r="E26" s="24">
        <f t="shared" si="0"/>
        <v>16.17</v>
      </c>
      <c r="F26" s="47"/>
      <c r="G26" s="21"/>
      <c r="H26" s="37">
        <f t="shared" si="1"/>
        <v>0</v>
      </c>
      <c r="I26" s="39"/>
      <c r="J26" s="38">
        <f t="shared" si="2"/>
        <v>0</v>
      </c>
    </row>
    <row r="27" spans="1:10" ht="12">
      <c r="A27" s="20" t="s">
        <v>14</v>
      </c>
      <c r="B27" s="4"/>
      <c r="C27" s="15">
        <v>24</v>
      </c>
      <c r="D27" s="15"/>
      <c r="E27" s="24">
        <f t="shared" si="0"/>
        <v>24</v>
      </c>
      <c r="F27" s="47"/>
      <c r="G27" s="21"/>
      <c r="H27" s="37">
        <f t="shared" si="1"/>
        <v>0</v>
      </c>
      <c r="I27" s="39"/>
      <c r="J27" s="38">
        <f t="shared" si="2"/>
        <v>0</v>
      </c>
    </row>
    <row r="28" spans="1:10" ht="12">
      <c r="A28" s="19" t="s">
        <v>41</v>
      </c>
      <c r="B28" s="4"/>
      <c r="C28" s="15">
        <v>18</v>
      </c>
      <c r="D28" s="15"/>
      <c r="E28" s="24">
        <f t="shared" si="0"/>
        <v>18</v>
      </c>
      <c r="F28" s="47"/>
      <c r="G28" s="21"/>
      <c r="H28" s="37">
        <f t="shared" si="1"/>
        <v>0</v>
      </c>
      <c r="I28" s="39"/>
      <c r="J28" s="38">
        <f t="shared" si="2"/>
        <v>0</v>
      </c>
    </row>
    <row r="29" spans="1:10" ht="12">
      <c r="A29" s="18" t="s">
        <v>38</v>
      </c>
      <c r="B29" s="4"/>
      <c r="C29" s="15"/>
      <c r="D29" s="15"/>
      <c r="E29" s="24">
        <f t="shared" si="0"/>
        <v>0</v>
      </c>
      <c r="F29" s="47"/>
      <c r="G29" s="21">
        <v>16.6</v>
      </c>
      <c r="H29" s="37">
        <f t="shared" si="1"/>
        <v>16.6</v>
      </c>
      <c r="I29" s="39"/>
      <c r="J29" s="38">
        <f t="shared" si="2"/>
        <v>0</v>
      </c>
    </row>
    <row r="30" spans="1:10" ht="12.75" customHeight="1">
      <c r="A30" s="6" t="s">
        <v>11</v>
      </c>
      <c r="B30" s="7">
        <v>226</v>
      </c>
      <c r="C30" s="15">
        <f>SUM(C31:C32)</f>
        <v>36.35</v>
      </c>
      <c r="D30" s="15">
        <f>SUM(D31:D32)</f>
        <v>0</v>
      </c>
      <c r="E30" s="24">
        <f t="shared" si="0"/>
        <v>36.35</v>
      </c>
      <c r="F30" s="47"/>
      <c r="G30" s="21">
        <f>SUM(G31:G32)</f>
        <v>0</v>
      </c>
      <c r="H30" s="37">
        <f t="shared" si="1"/>
        <v>0</v>
      </c>
      <c r="I30" s="39"/>
      <c r="J30" s="38">
        <f t="shared" si="2"/>
        <v>0</v>
      </c>
    </row>
    <row r="31" spans="1:10" ht="12">
      <c r="A31" s="9" t="s">
        <v>12</v>
      </c>
      <c r="B31" s="4"/>
      <c r="C31" s="15">
        <v>32</v>
      </c>
      <c r="D31" s="15"/>
      <c r="E31" s="24">
        <f t="shared" si="0"/>
        <v>32</v>
      </c>
      <c r="F31" s="47"/>
      <c r="G31" s="21"/>
      <c r="H31" s="37">
        <f t="shared" si="1"/>
        <v>0</v>
      </c>
      <c r="I31" s="39"/>
      <c r="J31" s="38">
        <f t="shared" si="2"/>
        <v>0</v>
      </c>
    </row>
    <row r="32" spans="1:10" ht="12">
      <c r="A32" s="9" t="s">
        <v>13</v>
      </c>
      <c r="B32" s="4"/>
      <c r="C32" s="15">
        <v>4.35</v>
      </c>
      <c r="D32" s="15"/>
      <c r="E32" s="24">
        <f t="shared" si="0"/>
        <v>4.35</v>
      </c>
      <c r="F32" s="47"/>
      <c r="G32" s="21"/>
      <c r="H32" s="37">
        <f t="shared" si="1"/>
        <v>0</v>
      </c>
      <c r="I32" s="39"/>
      <c r="J32" s="38">
        <f t="shared" si="2"/>
        <v>0</v>
      </c>
    </row>
    <row r="33" spans="1:10" s="29" customFormat="1" ht="12">
      <c r="A33" s="6" t="s">
        <v>49</v>
      </c>
      <c r="B33" s="7">
        <v>262</v>
      </c>
      <c r="C33" s="48"/>
      <c r="D33" s="48"/>
      <c r="E33" s="24">
        <v>0</v>
      </c>
      <c r="F33" s="47">
        <v>303.954</v>
      </c>
      <c r="G33" s="49"/>
      <c r="H33" s="37">
        <f t="shared" si="1"/>
        <v>0</v>
      </c>
      <c r="I33" s="27"/>
      <c r="J33" s="38">
        <f t="shared" si="2"/>
        <v>0</v>
      </c>
    </row>
    <row r="34" spans="1:10" ht="12">
      <c r="A34" s="6" t="s">
        <v>26</v>
      </c>
      <c r="B34" s="7">
        <v>290</v>
      </c>
      <c r="C34" s="15">
        <f>C35+C38</f>
        <v>206.1</v>
      </c>
      <c r="D34" s="15">
        <f>D35+D38</f>
        <v>0</v>
      </c>
      <c r="E34" s="24">
        <f t="shared" si="0"/>
        <v>206.1</v>
      </c>
      <c r="F34" s="47"/>
      <c r="G34" s="21">
        <f>G35+G38</f>
        <v>0</v>
      </c>
      <c r="H34" s="37">
        <f t="shared" si="1"/>
        <v>0</v>
      </c>
      <c r="I34" s="39"/>
      <c r="J34" s="38">
        <f t="shared" si="2"/>
        <v>0</v>
      </c>
    </row>
    <row r="35" spans="1:10" ht="24">
      <c r="A35" s="10" t="s">
        <v>32</v>
      </c>
      <c r="B35" s="11"/>
      <c r="C35" s="16">
        <v>205.1</v>
      </c>
      <c r="D35" s="16"/>
      <c r="E35" s="24">
        <f t="shared" si="0"/>
        <v>205.1</v>
      </c>
      <c r="F35" s="47"/>
      <c r="G35" s="23"/>
      <c r="H35" s="37">
        <f t="shared" si="1"/>
        <v>0</v>
      </c>
      <c r="I35" s="39"/>
      <c r="J35" s="38">
        <f t="shared" si="2"/>
        <v>0</v>
      </c>
    </row>
    <row r="36" spans="1:10" s="29" customFormat="1" ht="12">
      <c r="A36" s="41" t="s">
        <v>47</v>
      </c>
      <c r="B36" s="42">
        <v>310</v>
      </c>
      <c r="C36" s="43">
        <v>0</v>
      </c>
      <c r="D36" s="15">
        <f>D37+D40</f>
        <v>0</v>
      </c>
      <c r="E36" s="24">
        <f t="shared" si="0"/>
        <v>0</v>
      </c>
      <c r="F36" s="47"/>
      <c r="G36" s="44">
        <v>0</v>
      </c>
      <c r="H36" s="37">
        <f t="shared" si="1"/>
        <v>0</v>
      </c>
      <c r="I36" s="38">
        <v>100</v>
      </c>
      <c r="J36" s="38">
        <f t="shared" si="2"/>
        <v>100</v>
      </c>
    </row>
    <row r="37" spans="1:10" ht="12">
      <c r="A37" s="10"/>
      <c r="B37" s="11"/>
      <c r="C37" s="16"/>
      <c r="D37" s="16"/>
      <c r="E37" s="24"/>
      <c r="F37" s="47"/>
      <c r="G37" s="23"/>
      <c r="H37" s="37"/>
      <c r="I37" s="39"/>
      <c r="J37" s="38">
        <f t="shared" si="2"/>
        <v>0</v>
      </c>
    </row>
    <row r="38" spans="1:10" ht="12">
      <c r="A38" s="10" t="s">
        <v>31</v>
      </c>
      <c r="B38" s="11"/>
      <c r="C38" s="16">
        <v>1</v>
      </c>
      <c r="D38" s="16"/>
      <c r="E38" s="24">
        <f t="shared" si="0"/>
        <v>1</v>
      </c>
      <c r="F38" s="47"/>
      <c r="G38" s="23"/>
      <c r="H38" s="37">
        <f t="shared" si="1"/>
        <v>0</v>
      </c>
      <c r="I38" s="39"/>
      <c r="J38" s="38">
        <f t="shared" si="2"/>
        <v>0</v>
      </c>
    </row>
    <row r="39" spans="1:10" ht="12">
      <c r="A39" s="6" t="s">
        <v>27</v>
      </c>
      <c r="B39" s="7">
        <v>340</v>
      </c>
      <c r="C39" s="15">
        <f>C40+C41+C42+C43+C44</f>
        <v>82</v>
      </c>
      <c r="D39" s="15">
        <f>D40+D41+D42+D43+D44</f>
        <v>15.2</v>
      </c>
      <c r="E39" s="24">
        <f t="shared" si="0"/>
        <v>97.2</v>
      </c>
      <c r="F39" s="47"/>
      <c r="G39" s="21">
        <f>G40+G41+G42+G43+G44</f>
        <v>0</v>
      </c>
      <c r="H39" s="37">
        <f t="shared" si="1"/>
        <v>0</v>
      </c>
      <c r="I39" s="40">
        <v>850</v>
      </c>
      <c r="J39" s="38">
        <f t="shared" si="2"/>
        <v>850</v>
      </c>
    </row>
    <row r="40" spans="1:10" ht="12">
      <c r="A40" s="9" t="s">
        <v>15</v>
      </c>
      <c r="B40" s="4"/>
      <c r="C40" s="15">
        <v>22</v>
      </c>
      <c r="D40" s="15"/>
      <c r="E40" s="24">
        <f t="shared" si="0"/>
        <v>22</v>
      </c>
      <c r="F40" s="47"/>
      <c r="G40" s="21"/>
      <c r="H40" s="37">
        <f t="shared" si="1"/>
        <v>0</v>
      </c>
      <c r="I40" s="39"/>
      <c r="J40" s="38">
        <f t="shared" si="2"/>
        <v>0</v>
      </c>
    </row>
    <row r="41" spans="1:10" ht="12">
      <c r="A41" s="9" t="s">
        <v>28</v>
      </c>
      <c r="B41" s="4"/>
      <c r="C41" s="15">
        <v>35</v>
      </c>
      <c r="D41" s="15"/>
      <c r="E41" s="24">
        <f t="shared" si="0"/>
        <v>35</v>
      </c>
      <c r="F41" s="47"/>
      <c r="G41" s="21"/>
      <c r="H41" s="37">
        <f t="shared" si="1"/>
        <v>0</v>
      </c>
      <c r="I41" s="39"/>
      <c r="J41" s="38">
        <f t="shared" si="2"/>
        <v>0</v>
      </c>
    </row>
    <row r="42" spans="1:10" ht="12">
      <c r="A42" s="9" t="s">
        <v>29</v>
      </c>
      <c r="B42" s="4"/>
      <c r="C42" s="15">
        <v>15</v>
      </c>
      <c r="D42" s="15"/>
      <c r="E42" s="24">
        <f t="shared" si="0"/>
        <v>15</v>
      </c>
      <c r="F42" s="47"/>
      <c r="G42" s="21"/>
      <c r="H42" s="37">
        <f t="shared" si="1"/>
        <v>0</v>
      </c>
      <c r="I42" s="39"/>
      <c r="J42" s="38">
        <f t="shared" si="2"/>
        <v>0</v>
      </c>
    </row>
    <row r="43" spans="1:10" ht="12">
      <c r="A43" s="9" t="s">
        <v>30</v>
      </c>
      <c r="B43" s="4"/>
      <c r="C43" s="15">
        <v>10</v>
      </c>
      <c r="D43" s="15"/>
      <c r="E43" s="24">
        <f t="shared" si="0"/>
        <v>10</v>
      </c>
      <c r="F43" s="47"/>
      <c r="G43" s="21"/>
      <c r="H43" s="37">
        <f t="shared" si="1"/>
        <v>0</v>
      </c>
      <c r="I43" s="39"/>
      <c r="J43" s="38">
        <f t="shared" si="2"/>
        <v>0</v>
      </c>
    </row>
    <row r="44" spans="1:10" ht="24">
      <c r="A44" s="17" t="s">
        <v>36</v>
      </c>
      <c r="B44" s="4"/>
      <c r="C44" s="15"/>
      <c r="D44" s="15">
        <v>15.2</v>
      </c>
      <c r="E44" s="24">
        <f t="shared" si="0"/>
        <v>15.2</v>
      </c>
      <c r="F44" s="47"/>
      <c r="G44" s="21"/>
      <c r="H44" s="37">
        <f t="shared" si="1"/>
        <v>0</v>
      </c>
      <c r="I44" s="39"/>
      <c r="J44" s="38">
        <f t="shared" si="2"/>
        <v>0</v>
      </c>
    </row>
    <row r="45" spans="1:10" ht="12">
      <c r="A45" s="6" t="s">
        <v>1</v>
      </c>
      <c r="B45" s="7"/>
      <c r="C45" s="15">
        <f>C36+C39+C34+C30+C20+C15+C12+C9+C7+C6+C8</f>
        <v>2869.27</v>
      </c>
      <c r="D45" s="15">
        <f>D36+D39+D34+D30+D20+D15+D12+D9+D7+D6+D8</f>
        <v>4051.4</v>
      </c>
      <c r="E45" s="15">
        <f>E36+E39+E34+E30+E20+E15+E12+E9+E7+E6+E8</f>
        <v>6920.67</v>
      </c>
      <c r="F45" s="21">
        <f>F39+F36+F34+F33+F30+F20+F15+F12+F9+F8+F7+F6</f>
        <v>303.954</v>
      </c>
      <c r="G45" s="21">
        <f>G39+G34+G30+G20+G15+G12+G9+G7+G6+G8</f>
        <v>16.6</v>
      </c>
      <c r="H45" s="37">
        <f>SUM(F45:G45)</f>
        <v>320.55400000000003</v>
      </c>
      <c r="I45" s="38">
        <f>I39+I36+I34+I30+I20+I15+I12+I9+I7+I8+I6</f>
        <v>1070</v>
      </c>
      <c r="J45" s="38">
        <f t="shared" si="2"/>
        <v>1070</v>
      </c>
    </row>
    <row r="47" spans="1:6" ht="15" customHeight="1">
      <c r="A47" s="62" t="s">
        <v>50</v>
      </c>
      <c r="B47" s="62"/>
      <c r="C47" s="62"/>
      <c r="D47" s="62"/>
      <c r="E47" s="61"/>
      <c r="F47" s="45"/>
    </row>
    <row r="48" ht="6" customHeight="1">
      <c r="A48" s="5"/>
    </row>
    <row r="49" ht="12">
      <c r="A49" s="5" t="s">
        <v>52</v>
      </c>
    </row>
  </sheetData>
  <sheetProtection/>
  <mergeCells count="5">
    <mergeCell ref="I4:J4"/>
    <mergeCell ref="A1:B1"/>
    <mergeCell ref="A2:B2"/>
    <mergeCell ref="C4:E4"/>
    <mergeCell ref="F4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Nina</cp:lastModifiedBy>
  <cp:lastPrinted>2015-01-14T02:27:10Z</cp:lastPrinted>
  <dcterms:created xsi:type="dcterms:W3CDTF">1996-10-08T23:32:33Z</dcterms:created>
  <dcterms:modified xsi:type="dcterms:W3CDTF">2015-04-27T04:27:58Z</dcterms:modified>
  <cp:category/>
  <cp:version/>
  <cp:contentType/>
  <cp:contentStatus/>
</cp:coreProperties>
</file>